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218" i="1" l="1"/>
  <c r="J177" i="1" l="1"/>
  <c r="J215" i="1"/>
  <c r="J181" i="1" l="1"/>
  <c r="J230" i="1" l="1"/>
  <c r="J213" i="1"/>
  <c r="J209" i="1"/>
  <c r="J173" i="1" l="1"/>
  <c r="J157" i="1"/>
  <c r="J151" i="1"/>
  <c r="J149" i="1"/>
  <c r="J146" i="1"/>
  <c r="J141" i="1"/>
  <c r="J139" i="1"/>
  <c r="J137" i="1"/>
  <c r="J135" i="1"/>
  <c r="J125" i="1"/>
  <c r="J123" i="1"/>
  <c r="J119" i="1"/>
  <c r="J109" i="1"/>
  <c r="J105" i="1"/>
  <c r="J101" i="1"/>
  <c r="J99" i="1"/>
  <c r="J93" i="1"/>
  <c r="J85" i="1"/>
  <c r="J83" i="1"/>
  <c r="J77" i="1"/>
  <c r="J69" i="1"/>
  <c r="J62" i="1"/>
  <c r="J60" i="1"/>
  <c r="J58" i="1"/>
  <c r="J55" i="1"/>
  <c r="J42" i="1"/>
  <c r="J39" i="1"/>
  <c r="J37" i="1"/>
  <c r="J31" i="1"/>
  <c r="J28" i="1" l="1"/>
  <c r="J64" i="1"/>
  <c r="J25" i="1"/>
  <c r="J23" i="1"/>
  <c r="J229" i="1" l="1"/>
  <c r="J45" i="1"/>
  <c r="J228" i="1" s="1"/>
</calcChain>
</file>

<file path=xl/sharedStrings.xml><?xml version="1.0" encoding="utf-8"?>
<sst xmlns="http://schemas.openxmlformats.org/spreadsheetml/2006/main" count="242" uniqueCount="130">
  <si>
    <t>Obec Vojkovice, IČ: 00255157</t>
  </si>
  <si>
    <t>částka:</t>
  </si>
  <si>
    <t>text:</t>
  </si>
  <si>
    <t>Daň z příjmů fyzických osob ze závislé činnosti a funkčních požitků</t>
  </si>
  <si>
    <t>Paragraf:</t>
  </si>
  <si>
    <t>položka:</t>
  </si>
  <si>
    <t>Daň z příjmů fyzických osob ze samostatné výdělečné činnosti</t>
  </si>
  <si>
    <t>Daň z příjmů fyzických osob z kapitálových výnosů</t>
  </si>
  <si>
    <t>Daň z příjmů právnických osob</t>
  </si>
  <si>
    <t>Daň z přidané hodnoty</t>
  </si>
  <si>
    <t>Poplatek ze psů</t>
  </si>
  <si>
    <t>Poplatek za lázeňský nebo rekreační pobyt</t>
  </si>
  <si>
    <t>Poplatek z ubytovací kapacity</t>
  </si>
  <si>
    <t>Správní poplatky</t>
  </si>
  <si>
    <t>Daň z nemovitých věcí</t>
  </si>
  <si>
    <t>Pitná voda</t>
  </si>
  <si>
    <t>Příjmy z poskytování služeb a výrobků</t>
  </si>
  <si>
    <t>Odvádění a čištění odpadních vod a nakládání s kaly</t>
  </si>
  <si>
    <t xml:space="preserve"> </t>
  </si>
  <si>
    <t>Bytové hospodářství</t>
  </si>
  <si>
    <t>Příjmy z pronájmu ostatních nemovitostí a jejich částí</t>
  </si>
  <si>
    <t>Komunální služby a územní rozvoj jinde nezařazené</t>
  </si>
  <si>
    <t>Příjmy z prodeje pozemků</t>
  </si>
  <si>
    <t>Příjmy z pronájmu pozemků</t>
  </si>
  <si>
    <t>Sběr a svoz komunálních odpadů</t>
  </si>
  <si>
    <t>Využívání a zneškodňování komunálních odpadů</t>
  </si>
  <si>
    <t>Ostatní příjmy z vlastní činnosti</t>
  </si>
  <si>
    <t>Činnost místní správy</t>
  </si>
  <si>
    <t>Nebytové hospodářství</t>
  </si>
  <si>
    <t>Obecné příjmy a výdaje z finančních operací</t>
  </si>
  <si>
    <t>Příjmy z úroků</t>
  </si>
  <si>
    <t>PŘÍJMY:</t>
  </si>
  <si>
    <t>VÝDAJE:</t>
  </si>
  <si>
    <t>Podpora ostatních produkčních činností</t>
  </si>
  <si>
    <t>Pěstební činnost</t>
  </si>
  <si>
    <t>Nákup materiálu jinde nezařazený</t>
  </si>
  <si>
    <t>Nákup ostatních služeb</t>
  </si>
  <si>
    <t>Správa v lesním hospodářství</t>
  </si>
  <si>
    <t>Ostatní záležitosti v lesním hospodářství</t>
  </si>
  <si>
    <t>Silnice</t>
  </si>
  <si>
    <t>Opravy a udržování</t>
  </si>
  <si>
    <t>Budovy, haly a stavby</t>
  </si>
  <si>
    <t>Elektrická energie</t>
  </si>
  <si>
    <t>Ostatní investiční transfery veřejným rozpočtům územní úrovně</t>
  </si>
  <si>
    <t>Odvádění a čistění odpadních vod a nakládání s kaly</t>
  </si>
  <si>
    <t>Účelové investiční transfery nepodnikajícím fyzickým osobám</t>
  </si>
  <si>
    <t>Mateřské školy</t>
  </si>
  <si>
    <t>Neinvestiční příspěvky zřízeným příspěvkovým organizacím</t>
  </si>
  <si>
    <t>Činnosti knihovnické</t>
  </si>
  <si>
    <t>Ostatní záležitosti kultury</t>
  </si>
  <si>
    <t>Věcné dary</t>
  </si>
  <si>
    <t>Zájmová činnost v kultuře</t>
  </si>
  <si>
    <t>Ostatní neinvestiční transfery neziskovým a podobným organizacím</t>
  </si>
  <si>
    <t>Ostatní tělovýchovná činnost</t>
  </si>
  <si>
    <t>Využití volného času dětí a mládeže</t>
  </si>
  <si>
    <t>Studená voda</t>
  </si>
  <si>
    <t>Plyn</t>
  </si>
  <si>
    <t>Poštovní služby</t>
  </si>
  <si>
    <t>Veřejné osvětlení</t>
  </si>
  <si>
    <t>Péče o vzhled obcí a veřejnou zeleň</t>
  </si>
  <si>
    <t>Pohonné hmoty a maziva</t>
  </si>
  <si>
    <t>Ostatní služby a činnosti v oblasti sociální péče</t>
  </si>
  <si>
    <t>Záležitosti krizového řízení jinde nezařazené</t>
  </si>
  <si>
    <t>Požární ochrana - dobrovolná část</t>
  </si>
  <si>
    <t>Prádlo, oděv a obuv</t>
  </si>
  <si>
    <t>Knihy, učební pomůcky a tisk</t>
  </si>
  <si>
    <t>Drobný hmotný dlouhodobý majetek</t>
  </si>
  <si>
    <t>Nájemné</t>
  </si>
  <si>
    <t>Služby školení a vzdělávání</t>
  </si>
  <si>
    <t>Cestovné (tuzemské i zahraniční)</t>
  </si>
  <si>
    <t>Zastupitelstva obcí</t>
  </si>
  <si>
    <t>Odměny členů zastupitelstev obcí a krajů</t>
  </si>
  <si>
    <t>Povinné pojistné na sociální zabezpečení a příspěvek na státní pol.zam.</t>
  </si>
  <si>
    <t>Povinné pojistné na veřejné zdravotní pojištění</t>
  </si>
  <si>
    <t>Dary obyvatelstvu</t>
  </si>
  <si>
    <t>Výstavba a údržba místních inženýrských sítí</t>
  </si>
  <si>
    <t>Neinvestiční přijaté transfery z všeobecné pokladní správy stát. rozpočtu</t>
  </si>
  <si>
    <t>Ostatní záležitosti lesního hospodářství</t>
  </si>
  <si>
    <t>Výdaje na knihy, učební  pomůcky a tisk</t>
  </si>
  <si>
    <t>Výdaje na pořízení věcí a služeb - pohoštění</t>
  </si>
  <si>
    <t>Odměny za užití duševního vlastnictví</t>
  </si>
  <si>
    <t>Neinvestiční transfer nefinančním podnikatelským subjektům - FO</t>
  </si>
  <si>
    <t>Platby daní a poplatků st. rozpočtu</t>
  </si>
  <si>
    <t>Sběr a odvoz nebezpečných odpadů</t>
  </si>
  <si>
    <t>Sběr a odvoz komunálních odpadů</t>
  </si>
  <si>
    <t>Sběr a odvoz ostatních odpadů</t>
  </si>
  <si>
    <t>Ostatní činnosti související se službami pro obyvatelstvo</t>
  </si>
  <si>
    <t>Ostatní neinvestiční transfery obyvatelstvu</t>
  </si>
  <si>
    <t>Nespecifikované rezervy</t>
  </si>
  <si>
    <t>Ochranné pomůcky</t>
  </si>
  <si>
    <t xml:space="preserve">Platy zaměstnanců v pracovním poměru    </t>
  </si>
  <si>
    <t>Ostatní osobní výdyje</t>
  </si>
  <si>
    <t>Pov.poj.na soc.zab. a příspěvek na st.p.z.</t>
  </si>
  <si>
    <t>Pov.poj.na veřejné zdravotní pojištění</t>
  </si>
  <si>
    <t>Pov.poj. na úrazové pojištění</t>
  </si>
  <si>
    <t>Služby pošt</t>
  </si>
  <si>
    <t>Služby telekomunikací a radiokomunikací</t>
  </si>
  <si>
    <t xml:space="preserve">Vádaje na nákup softwaru a poč. programů </t>
  </si>
  <si>
    <t>Neinvestiční transfery obecně prospěšným společnostem</t>
  </si>
  <si>
    <t>Neinvestiční transfery obcím</t>
  </si>
  <si>
    <t>Nákup kolků</t>
  </si>
  <si>
    <t>Náhrady mezd v době nemoci</t>
  </si>
  <si>
    <t xml:space="preserve">Obecné příjmy a výdaje z finančních operací </t>
  </si>
  <si>
    <t>Služby peněžních ústavů</t>
  </si>
  <si>
    <t>Pojištění funkčně nespecifikované</t>
  </si>
  <si>
    <t>PŘÍJMY CELKEM:</t>
  </si>
  <si>
    <t>VÝDAJE CELKEM:</t>
  </si>
  <si>
    <t>FINANCOVÁNÍ:</t>
  </si>
  <si>
    <t xml:space="preserve">Paragraf: </t>
  </si>
  <si>
    <t>Položka:</t>
  </si>
  <si>
    <t>Text:</t>
  </si>
  <si>
    <t>Částka:</t>
  </si>
  <si>
    <t xml:space="preserve">Změna stavu krátkodobých prostředků na bankovních účtech kromě účtů </t>
  </si>
  <si>
    <t>státních finančních aktiv, které tvoří kapitolu OFSA</t>
  </si>
  <si>
    <t>FINANCOVÁNÍ CELKEM:</t>
  </si>
  <si>
    <t>PŘÍMY CELKEM:</t>
  </si>
  <si>
    <t>Rekapitulace:</t>
  </si>
  <si>
    <t>Závazný ukazatel = paragraf rozpočtové skladby</t>
  </si>
  <si>
    <t>Příkazce operace: Luboš Garaj</t>
  </si>
  <si>
    <t>Vyvěšeno:</t>
  </si>
  <si>
    <t>Sejmuto:</t>
  </si>
  <si>
    <t>Finanční vypořádání minulých let</t>
  </si>
  <si>
    <t>Výdaje z finančního vypořádání minulých let mezi krajem a obcemi</t>
  </si>
  <si>
    <t>Daň z hazardních her</t>
  </si>
  <si>
    <t xml:space="preserve">  </t>
  </si>
  <si>
    <t>Volba prezidenta republiky</t>
  </si>
  <si>
    <t>Ostatní osobní výdaje</t>
  </si>
  <si>
    <t>Nákup materiálu j.n.</t>
  </si>
  <si>
    <t xml:space="preserve"> Rozpočet na rok 2018 obce Vojkovice</t>
  </si>
  <si>
    <t>Neinvestiční přijaté tranfery z VPS st,rozp.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</si>
</sst>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tabSelected="1" topLeftCell="A10" workbookViewId="0">
      <selection activeCell="J218" sqref="J218"/>
    </sheetView>
  </sheetViews>
  <sheetFormatPr defaultRowHeight="15" x14ac:dyDescent="0.25"/>
  <cols>
    <col min="4" max="4" width="11.85546875" bestFit="1" customWidth="1"/>
    <col min="10" max="10" width="11.85546875" bestFit="1" customWidth="1"/>
  </cols>
  <sheetData>
    <row r="1" spans="1:12" ht="23.25" x14ac:dyDescent="0.35">
      <c r="A1" s="8" t="s">
        <v>128</v>
      </c>
      <c r="B1" s="8"/>
      <c r="C1" s="8"/>
      <c r="D1" s="8"/>
      <c r="E1" s="8"/>
      <c r="F1" s="8"/>
      <c r="G1" s="9"/>
      <c r="H1" s="9"/>
      <c r="I1" s="9"/>
      <c r="J1" s="1"/>
    </row>
    <row r="2" spans="1:12" x14ac:dyDescent="0.25">
      <c r="A2" t="s">
        <v>0</v>
      </c>
    </row>
    <row r="3" spans="1:12" x14ac:dyDescent="0.25">
      <c r="A3" t="s">
        <v>31</v>
      </c>
    </row>
    <row r="4" spans="1:12" x14ac:dyDescent="0.25">
      <c r="A4" s="2" t="s">
        <v>4</v>
      </c>
      <c r="B4" s="2" t="s">
        <v>5</v>
      </c>
      <c r="C4" s="2" t="s">
        <v>2</v>
      </c>
      <c r="D4" s="2"/>
      <c r="E4" s="2"/>
      <c r="F4" s="2"/>
      <c r="H4" s="2"/>
      <c r="I4" s="2"/>
      <c r="J4" s="2" t="s">
        <v>1</v>
      </c>
      <c r="K4" s="2"/>
      <c r="L4" s="2"/>
    </row>
    <row r="5" spans="1:12" x14ac:dyDescent="0.25">
      <c r="B5" s="2">
        <v>1111</v>
      </c>
      <c r="C5" s="2" t="s">
        <v>3</v>
      </c>
      <c r="D5" s="2"/>
      <c r="E5" s="2"/>
      <c r="F5" s="2"/>
      <c r="G5" s="2"/>
      <c r="H5" s="2"/>
      <c r="I5" s="2"/>
      <c r="J5" s="2">
        <v>1650000</v>
      </c>
    </row>
    <row r="6" spans="1:12" x14ac:dyDescent="0.25">
      <c r="B6" s="2">
        <v>1112</v>
      </c>
      <c r="C6" s="2" t="s">
        <v>6</v>
      </c>
      <c r="D6" s="2"/>
      <c r="E6" s="2"/>
      <c r="F6" s="2"/>
      <c r="G6" s="2"/>
      <c r="H6" s="2"/>
      <c r="I6" s="2"/>
      <c r="J6" s="2">
        <v>50000</v>
      </c>
    </row>
    <row r="7" spans="1:12" x14ac:dyDescent="0.25">
      <c r="B7" s="2">
        <v>1113</v>
      </c>
      <c r="C7" s="2" t="s">
        <v>7</v>
      </c>
      <c r="D7" s="2"/>
      <c r="E7" s="2"/>
      <c r="F7" s="2"/>
      <c r="G7" s="2"/>
      <c r="H7" s="2"/>
      <c r="I7" s="2"/>
      <c r="J7" s="2">
        <v>160000</v>
      </c>
    </row>
    <row r="8" spans="1:12" x14ac:dyDescent="0.25">
      <c r="B8" s="2">
        <v>1121</v>
      </c>
      <c r="C8" s="2" t="s">
        <v>8</v>
      </c>
      <c r="D8" s="2"/>
      <c r="E8" s="2"/>
      <c r="F8" s="2"/>
      <c r="G8" s="2"/>
      <c r="H8" s="2"/>
      <c r="I8" s="2"/>
      <c r="J8" s="2">
        <v>1650000</v>
      </c>
    </row>
    <row r="9" spans="1:12" x14ac:dyDescent="0.25">
      <c r="B9" s="2">
        <v>1211</v>
      </c>
      <c r="C9" s="2" t="s">
        <v>9</v>
      </c>
      <c r="D9" s="2"/>
      <c r="E9" s="2"/>
      <c r="F9" s="2"/>
      <c r="G9" s="2"/>
      <c r="H9" s="2"/>
      <c r="I9" s="2"/>
      <c r="J9" s="2">
        <v>3300000</v>
      </c>
    </row>
    <row r="10" spans="1:12" x14ac:dyDescent="0.25">
      <c r="B10" s="2">
        <v>1341</v>
      </c>
      <c r="C10" s="2" t="s">
        <v>10</v>
      </c>
      <c r="D10" s="2"/>
      <c r="E10" s="2"/>
      <c r="F10" s="2"/>
      <c r="G10" s="2"/>
      <c r="H10" s="2"/>
      <c r="I10" s="2"/>
      <c r="J10" s="2">
        <v>18500</v>
      </c>
    </row>
    <row r="11" spans="1:12" x14ac:dyDescent="0.25">
      <c r="B11" s="2">
        <v>1342</v>
      </c>
      <c r="C11" s="2" t="s">
        <v>11</v>
      </c>
      <c r="D11" s="2"/>
      <c r="E11" s="2"/>
      <c r="F11" s="2"/>
      <c r="G11" s="2"/>
      <c r="H11" s="2"/>
      <c r="I11" s="2"/>
      <c r="J11" s="2">
        <v>20000</v>
      </c>
    </row>
    <row r="12" spans="1:12" x14ac:dyDescent="0.25">
      <c r="B12" s="2">
        <v>1345</v>
      </c>
      <c r="C12" s="2" t="s">
        <v>12</v>
      </c>
      <c r="D12" s="2"/>
      <c r="E12" s="2"/>
      <c r="F12" s="2"/>
      <c r="G12" s="2"/>
      <c r="H12" s="2"/>
      <c r="I12" s="2"/>
      <c r="J12" s="2">
        <v>0</v>
      </c>
    </row>
    <row r="13" spans="1:12" x14ac:dyDescent="0.25">
      <c r="B13" s="2">
        <v>1381</v>
      </c>
      <c r="C13" s="2" t="s">
        <v>123</v>
      </c>
      <c r="D13" s="2"/>
      <c r="E13" s="2"/>
      <c r="F13" s="2"/>
      <c r="G13" s="2"/>
      <c r="H13" s="2"/>
      <c r="I13" s="2"/>
      <c r="J13" s="2">
        <v>35000</v>
      </c>
    </row>
    <row r="14" spans="1:12" x14ac:dyDescent="0.25">
      <c r="B14" s="2">
        <v>1361</v>
      </c>
      <c r="C14" s="2" t="s">
        <v>13</v>
      </c>
      <c r="D14" s="2"/>
      <c r="E14" s="2"/>
      <c r="F14" s="2"/>
      <c r="G14" s="2"/>
      <c r="H14" s="2"/>
      <c r="I14" s="2"/>
      <c r="J14" s="2">
        <v>8000</v>
      </c>
    </row>
    <row r="15" spans="1:12" x14ac:dyDescent="0.25">
      <c r="B15" s="2">
        <v>1511</v>
      </c>
      <c r="C15" s="2" t="s">
        <v>14</v>
      </c>
      <c r="D15" s="2"/>
      <c r="E15" s="2"/>
      <c r="F15" s="2"/>
      <c r="G15" s="2"/>
      <c r="H15" s="2"/>
      <c r="I15" s="2"/>
      <c r="J15" s="2">
        <v>600000</v>
      </c>
    </row>
    <row r="16" spans="1:12" x14ac:dyDescent="0.25">
      <c r="B16" s="2">
        <v>4111</v>
      </c>
      <c r="C16" s="2" t="s">
        <v>129</v>
      </c>
      <c r="D16" s="2"/>
      <c r="E16" s="2"/>
      <c r="F16" s="2"/>
      <c r="G16" s="2"/>
      <c r="H16" s="2"/>
      <c r="I16" s="2"/>
      <c r="J16" s="2">
        <v>55074</v>
      </c>
    </row>
    <row r="17" spans="1:10" x14ac:dyDescent="0.25">
      <c r="B17" s="2">
        <v>4112</v>
      </c>
      <c r="C17" s="2" t="s">
        <v>76</v>
      </c>
      <c r="D17" s="2"/>
      <c r="E17" s="2"/>
      <c r="F17" s="2"/>
      <c r="G17" s="2"/>
      <c r="H17" s="2"/>
      <c r="I17" s="2"/>
      <c r="J17" s="2">
        <v>128100</v>
      </c>
    </row>
    <row r="18" spans="1:10" x14ac:dyDescent="0.25">
      <c r="A18" s="2">
        <v>1039</v>
      </c>
      <c r="C18" s="2" t="s">
        <v>77</v>
      </c>
      <c r="J18" s="2">
        <v>81400</v>
      </c>
    </row>
    <row r="19" spans="1:10" x14ac:dyDescent="0.25">
      <c r="A19">
        <v>1039</v>
      </c>
      <c r="B19">
        <v>2111</v>
      </c>
      <c r="C19" t="s">
        <v>16</v>
      </c>
      <c r="J19" s="4">
        <v>80000</v>
      </c>
    </row>
    <row r="20" spans="1:10" x14ac:dyDescent="0.25">
      <c r="A20">
        <v>1039</v>
      </c>
      <c r="B20">
        <v>2131</v>
      </c>
      <c r="C20" t="s">
        <v>23</v>
      </c>
      <c r="J20">
        <v>1400</v>
      </c>
    </row>
    <row r="21" spans="1:10" x14ac:dyDescent="0.25">
      <c r="A21" s="2">
        <v>2310</v>
      </c>
      <c r="C21" s="2" t="s">
        <v>15</v>
      </c>
      <c r="J21" s="2">
        <v>10000</v>
      </c>
    </row>
    <row r="22" spans="1:10" x14ac:dyDescent="0.25">
      <c r="A22">
        <v>2310</v>
      </c>
      <c r="B22">
        <v>2111</v>
      </c>
      <c r="C22" t="s">
        <v>16</v>
      </c>
      <c r="J22">
        <v>10000</v>
      </c>
    </row>
    <row r="23" spans="1:10" x14ac:dyDescent="0.25">
      <c r="A23" s="2">
        <v>2321</v>
      </c>
      <c r="C23" s="2" t="s">
        <v>17</v>
      </c>
      <c r="H23" t="s">
        <v>18</v>
      </c>
      <c r="J23" s="2">
        <f>SUM(J24)</f>
        <v>17000</v>
      </c>
    </row>
    <row r="24" spans="1:10" x14ac:dyDescent="0.25">
      <c r="A24">
        <v>2321</v>
      </c>
      <c r="B24">
        <v>2111</v>
      </c>
      <c r="C24" t="s">
        <v>16</v>
      </c>
      <c r="J24">
        <v>17000</v>
      </c>
    </row>
    <row r="25" spans="1:10" x14ac:dyDescent="0.25">
      <c r="A25" s="2">
        <v>3612</v>
      </c>
      <c r="C25" s="2" t="s">
        <v>19</v>
      </c>
      <c r="J25" s="2">
        <f>SUM(J26,J27)</f>
        <v>1470000</v>
      </c>
    </row>
    <row r="26" spans="1:10" x14ac:dyDescent="0.25">
      <c r="A26">
        <v>3612</v>
      </c>
      <c r="B26">
        <v>2111</v>
      </c>
      <c r="C26" t="s">
        <v>16</v>
      </c>
      <c r="J26">
        <v>930000</v>
      </c>
    </row>
    <row r="27" spans="1:10" x14ac:dyDescent="0.25">
      <c r="A27">
        <v>3612</v>
      </c>
      <c r="B27">
        <v>2132</v>
      </c>
      <c r="C27" t="s">
        <v>20</v>
      </c>
      <c r="J27">
        <v>540000</v>
      </c>
    </row>
    <row r="28" spans="1:10" x14ac:dyDescent="0.25">
      <c r="A28" s="2">
        <v>3613</v>
      </c>
      <c r="B28" t="s">
        <v>18</v>
      </c>
      <c r="C28" s="2" t="s">
        <v>28</v>
      </c>
      <c r="J28" s="2">
        <f>SUM(J29:J30)</f>
        <v>100000</v>
      </c>
    </row>
    <row r="29" spans="1:10" x14ac:dyDescent="0.25">
      <c r="A29">
        <v>3613</v>
      </c>
      <c r="B29">
        <v>2111</v>
      </c>
      <c r="C29" t="s">
        <v>16</v>
      </c>
      <c r="J29" t="s">
        <v>18</v>
      </c>
    </row>
    <row r="30" spans="1:10" x14ac:dyDescent="0.25">
      <c r="A30">
        <v>3613</v>
      </c>
      <c r="B30">
        <v>2132</v>
      </c>
      <c r="C30" t="s">
        <v>20</v>
      </c>
      <c r="J30">
        <v>100000</v>
      </c>
    </row>
    <row r="31" spans="1:10" x14ac:dyDescent="0.25">
      <c r="A31" s="2">
        <v>3639</v>
      </c>
      <c r="C31" s="2" t="s">
        <v>21</v>
      </c>
      <c r="J31" s="2">
        <f>SUM(J32:J34)</f>
        <v>2057000</v>
      </c>
    </row>
    <row r="32" spans="1:10" x14ac:dyDescent="0.25">
      <c r="A32" s="3">
        <v>3639</v>
      </c>
      <c r="B32">
        <v>2119</v>
      </c>
      <c r="C32" s="3" t="s">
        <v>26</v>
      </c>
      <c r="D32" s="3"/>
      <c r="E32" s="3"/>
      <c r="F32" s="3"/>
      <c r="J32" s="3">
        <v>5000</v>
      </c>
    </row>
    <row r="33" spans="1:10" x14ac:dyDescent="0.25">
      <c r="A33">
        <v>3639</v>
      </c>
      <c r="B33">
        <v>2131</v>
      </c>
      <c r="C33" t="s">
        <v>23</v>
      </c>
      <c r="J33">
        <v>52000</v>
      </c>
    </row>
    <row r="34" spans="1:10" x14ac:dyDescent="0.25">
      <c r="A34">
        <v>3639</v>
      </c>
      <c r="B34">
        <v>3111</v>
      </c>
      <c r="C34" t="s">
        <v>22</v>
      </c>
      <c r="J34">
        <v>2000000</v>
      </c>
    </row>
    <row r="35" spans="1:10" x14ac:dyDescent="0.25">
      <c r="A35" s="2">
        <v>3722</v>
      </c>
      <c r="C35" s="2" t="s">
        <v>24</v>
      </c>
      <c r="J35" s="2">
        <v>265000</v>
      </c>
    </row>
    <row r="36" spans="1:10" x14ac:dyDescent="0.25">
      <c r="A36">
        <v>3722</v>
      </c>
      <c r="B36">
        <v>2111</v>
      </c>
      <c r="C36" t="s">
        <v>16</v>
      </c>
      <c r="J36">
        <v>265000</v>
      </c>
    </row>
    <row r="37" spans="1:10" x14ac:dyDescent="0.25">
      <c r="A37" s="2">
        <v>3725</v>
      </c>
      <c r="C37" s="2" t="s">
        <v>25</v>
      </c>
      <c r="J37" s="2">
        <f>SUM(J38:J38)</f>
        <v>90000</v>
      </c>
    </row>
    <row r="38" spans="1:10" x14ac:dyDescent="0.25">
      <c r="A38">
        <v>3725</v>
      </c>
      <c r="B38">
        <v>2119</v>
      </c>
      <c r="C38" t="s">
        <v>26</v>
      </c>
      <c r="J38">
        <v>90000</v>
      </c>
    </row>
    <row r="39" spans="1:10" x14ac:dyDescent="0.25">
      <c r="A39" s="2">
        <v>6171</v>
      </c>
      <c r="C39" s="2" t="s">
        <v>27</v>
      </c>
      <c r="J39" s="2">
        <f>SUM(J40:J41)</f>
        <v>26000</v>
      </c>
    </row>
    <row r="40" spans="1:10" x14ac:dyDescent="0.25">
      <c r="A40">
        <v>6171</v>
      </c>
      <c r="B40">
        <v>2111</v>
      </c>
      <c r="C40" t="s">
        <v>16</v>
      </c>
      <c r="J40">
        <v>25000</v>
      </c>
    </row>
    <row r="41" spans="1:10" x14ac:dyDescent="0.25">
      <c r="A41">
        <v>6171</v>
      </c>
      <c r="B41">
        <v>2119</v>
      </c>
      <c r="C41" t="s">
        <v>26</v>
      </c>
      <c r="J41" s="3">
        <v>1000</v>
      </c>
    </row>
    <row r="42" spans="1:10" x14ac:dyDescent="0.25">
      <c r="A42" s="2">
        <v>6310</v>
      </c>
      <c r="C42" s="2" t="s">
        <v>29</v>
      </c>
      <c r="J42" s="2">
        <f>SUM(J43:J43)</f>
        <v>500</v>
      </c>
    </row>
    <row r="43" spans="1:10" x14ac:dyDescent="0.25">
      <c r="A43">
        <v>6310</v>
      </c>
      <c r="B43">
        <v>2141</v>
      </c>
      <c r="C43" t="s">
        <v>30</v>
      </c>
      <c r="J43" s="3">
        <v>500</v>
      </c>
    </row>
    <row r="44" spans="1:10" x14ac:dyDescent="0.25">
      <c r="J44" s="3"/>
    </row>
    <row r="45" spans="1:10" x14ac:dyDescent="0.25">
      <c r="A45" s="6" t="s">
        <v>105</v>
      </c>
      <c r="B45" s="6"/>
      <c r="C45" s="6"/>
      <c r="D45" s="6"/>
      <c r="E45" s="6"/>
      <c r="F45" s="6"/>
      <c r="G45" s="6"/>
      <c r="H45" s="6"/>
      <c r="I45" s="6"/>
      <c r="J45" s="6">
        <f>SUM(J5:J17,J18,J21,J23,J25,J28,J31,J35,J37,J39,J42)</f>
        <v>11791574</v>
      </c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3" spans="1:10" x14ac:dyDescent="0.25">
      <c r="A53" t="s">
        <v>32</v>
      </c>
    </row>
    <row r="54" spans="1:10" x14ac:dyDescent="0.25">
      <c r="A54" s="2" t="s">
        <v>4</v>
      </c>
      <c r="B54" s="2" t="s">
        <v>5</v>
      </c>
      <c r="C54" s="2" t="s">
        <v>2</v>
      </c>
      <c r="E54" s="2"/>
      <c r="F54" s="2"/>
      <c r="G54" s="2"/>
      <c r="H54" s="2"/>
      <c r="I54" s="2"/>
      <c r="J54" s="2" t="s">
        <v>1</v>
      </c>
    </row>
    <row r="55" spans="1:10" x14ac:dyDescent="0.25">
      <c r="A55" s="2">
        <v>1031</v>
      </c>
      <c r="C55" s="2" t="s">
        <v>34</v>
      </c>
      <c r="J55" s="2">
        <f>SUM(J56:J57)</f>
        <v>30000</v>
      </c>
    </row>
    <row r="56" spans="1:10" x14ac:dyDescent="0.25">
      <c r="A56">
        <v>1031</v>
      </c>
      <c r="B56">
        <v>5139</v>
      </c>
      <c r="C56" t="s">
        <v>35</v>
      </c>
      <c r="J56">
        <v>10000</v>
      </c>
    </row>
    <row r="57" spans="1:10" x14ac:dyDescent="0.25">
      <c r="A57">
        <v>1031</v>
      </c>
      <c r="B57">
        <v>5169</v>
      </c>
      <c r="C57" t="s">
        <v>36</v>
      </c>
      <c r="J57">
        <v>20000</v>
      </c>
    </row>
    <row r="58" spans="1:10" x14ac:dyDescent="0.25">
      <c r="A58" s="2">
        <v>1032</v>
      </c>
      <c r="C58" s="2" t="s">
        <v>33</v>
      </c>
      <c r="J58" s="2">
        <f>SUM(J59:J59)</f>
        <v>60000</v>
      </c>
    </row>
    <row r="59" spans="1:10" x14ac:dyDescent="0.25">
      <c r="A59">
        <v>1032</v>
      </c>
      <c r="B59">
        <v>5169</v>
      </c>
      <c r="C59" t="s">
        <v>36</v>
      </c>
      <c r="J59">
        <v>60000</v>
      </c>
    </row>
    <row r="60" spans="1:10" x14ac:dyDescent="0.25">
      <c r="A60" s="2">
        <v>1036</v>
      </c>
      <c r="C60" s="2" t="s">
        <v>37</v>
      </c>
      <c r="J60" s="2">
        <f>SUM(J61:J61)</f>
        <v>18000</v>
      </c>
    </row>
    <row r="61" spans="1:10" x14ac:dyDescent="0.25">
      <c r="A61" s="3">
        <v>1036</v>
      </c>
      <c r="B61">
        <v>5169</v>
      </c>
      <c r="C61" s="3" t="s">
        <v>36</v>
      </c>
      <c r="J61" s="3">
        <v>18000</v>
      </c>
    </row>
    <row r="62" spans="1:10" x14ac:dyDescent="0.25">
      <c r="A62" s="2">
        <v>1039</v>
      </c>
      <c r="C62" s="2" t="s">
        <v>38</v>
      </c>
      <c r="J62" s="2">
        <f>SUM(J63:J63)</f>
        <v>20000</v>
      </c>
    </row>
    <row r="63" spans="1:10" x14ac:dyDescent="0.25">
      <c r="A63">
        <v>1039</v>
      </c>
      <c r="B63">
        <v>5169</v>
      </c>
      <c r="C63" t="s">
        <v>36</v>
      </c>
      <c r="J63">
        <v>20000</v>
      </c>
    </row>
    <row r="64" spans="1:10" x14ac:dyDescent="0.25">
      <c r="A64" s="2">
        <v>2212</v>
      </c>
      <c r="C64" s="2" t="s">
        <v>39</v>
      </c>
      <c r="J64" s="2">
        <f>SUM(J65:J68)</f>
        <v>800000</v>
      </c>
    </row>
    <row r="65" spans="1:10" x14ac:dyDescent="0.25">
      <c r="A65">
        <v>2212</v>
      </c>
      <c r="B65">
        <v>5139</v>
      </c>
      <c r="C65" t="s">
        <v>35</v>
      </c>
      <c r="J65">
        <v>20000</v>
      </c>
    </row>
    <row r="66" spans="1:10" x14ac:dyDescent="0.25">
      <c r="A66" s="2">
        <v>2212</v>
      </c>
      <c r="B66">
        <v>5156</v>
      </c>
      <c r="C66" s="3" t="s">
        <v>60</v>
      </c>
      <c r="J66" t="s">
        <v>18</v>
      </c>
    </row>
    <row r="67" spans="1:10" x14ac:dyDescent="0.25">
      <c r="A67">
        <v>2212</v>
      </c>
      <c r="B67">
        <v>5169</v>
      </c>
      <c r="C67" t="s">
        <v>36</v>
      </c>
      <c r="J67">
        <v>2000</v>
      </c>
    </row>
    <row r="68" spans="1:10" x14ac:dyDescent="0.25">
      <c r="A68">
        <v>2212</v>
      </c>
      <c r="B68">
        <v>5171</v>
      </c>
      <c r="C68" t="s">
        <v>40</v>
      </c>
      <c r="J68">
        <v>778000</v>
      </c>
    </row>
    <row r="69" spans="1:10" x14ac:dyDescent="0.25">
      <c r="A69" s="2">
        <v>2310</v>
      </c>
      <c r="C69" s="2" t="s">
        <v>15</v>
      </c>
      <c r="J69" s="2">
        <f>SUM(J70:J76)</f>
        <v>300000</v>
      </c>
    </row>
    <row r="70" spans="1:10" x14ac:dyDescent="0.25">
      <c r="A70" s="3">
        <v>2310</v>
      </c>
      <c r="B70">
        <v>5137</v>
      </c>
      <c r="C70" s="3" t="s">
        <v>66</v>
      </c>
      <c r="J70" t="s">
        <v>18</v>
      </c>
    </row>
    <row r="71" spans="1:10" x14ac:dyDescent="0.25">
      <c r="A71">
        <v>2310</v>
      </c>
      <c r="B71">
        <v>5139</v>
      </c>
      <c r="C71" t="s">
        <v>35</v>
      </c>
      <c r="J71">
        <v>10000</v>
      </c>
    </row>
    <row r="72" spans="1:10" x14ac:dyDescent="0.25">
      <c r="A72">
        <v>2310</v>
      </c>
      <c r="B72">
        <v>5154</v>
      </c>
      <c r="C72" t="s">
        <v>42</v>
      </c>
      <c r="J72">
        <v>25000</v>
      </c>
    </row>
    <row r="73" spans="1:10" x14ac:dyDescent="0.25">
      <c r="A73">
        <v>2310</v>
      </c>
      <c r="B73">
        <v>5169</v>
      </c>
      <c r="C73" t="s">
        <v>36</v>
      </c>
      <c r="J73">
        <v>15000</v>
      </c>
    </row>
    <row r="74" spans="1:10" x14ac:dyDescent="0.25">
      <c r="A74">
        <v>2310</v>
      </c>
      <c r="B74">
        <v>5171</v>
      </c>
      <c r="C74" t="s">
        <v>40</v>
      </c>
      <c r="J74">
        <v>250000</v>
      </c>
    </row>
    <row r="75" spans="1:10" x14ac:dyDescent="0.25">
      <c r="A75">
        <v>2310</v>
      </c>
      <c r="B75">
        <v>6121</v>
      </c>
      <c r="C75" t="s">
        <v>41</v>
      </c>
      <c r="J75" t="s">
        <v>18</v>
      </c>
    </row>
    <row r="76" spans="1:10" x14ac:dyDescent="0.25">
      <c r="A76">
        <v>2310</v>
      </c>
      <c r="B76">
        <v>6349</v>
      </c>
      <c r="C76" t="s">
        <v>43</v>
      </c>
      <c r="J76" t="s">
        <v>18</v>
      </c>
    </row>
    <row r="77" spans="1:10" x14ac:dyDescent="0.25">
      <c r="A77" s="2">
        <v>2321</v>
      </c>
      <c r="C77" s="2" t="s">
        <v>44</v>
      </c>
      <c r="J77" s="2">
        <f>SUM(J78:J82)</f>
        <v>110000</v>
      </c>
    </row>
    <row r="78" spans="1:10" x14ac:dyDescent="0.25">
      <c r="A78">
        <v>2321</v>
      </c>
      <c r="B78">
        <v>5139</v>
      </c>
      <c r="C78" t="s">
        <v>35</v>
      </c>
      <c r="J78">
        <v>5000</v>
      </c>
    </row>
    <row r="79" spans="1:10" x14ac:dyDescent="0.25">
      <c r="A79">
        <v>2321</v>
      </c>
      <c r="B79">
        <v>5154</v>
      </c>
      <c r="C79" t="s">
        <v>42</v>
      </c>
      <c r="J79">
        <v>10000</v>
      </c>
    </row>
    <row r="80" spans="1:10" x14ac:dyDescent="0.25">
      <c r="A80">
        <v>2321</v>
      </c>
      <c r="B80">
        <v>5169</v>
      </c>
      <c r="C80" t="s">
        <v>36</v>
      </c>
      <c r="J80" t="s">
        <v>18</v>
      </c>
    </row>
    <row r="81" spans="1:10" x14ac:dyDescent="0.25">
      <c r="A81">
        <v>2321</v>
      </c>
      <c r="B81">
        <v>5171</v>
      </c>
      <c r="C81" t="s">
        <v>40</v>
      </c>
      <c r="J81">
        <v>50000</v>
      </c>
    </row>
    <row r="82" spans="1:10" x14ac:dyDescent="0.25">
      <c r="A82">
        <v>2321</v>
      </c>
      <c r="B82">
        <v>6371</v>
      </c>
      <c r="C82" t="s">
        <v>45</v>
      </c>
      <c r="J82">
        <v>45000</v>
      </c>
    </row>
    <row r="83" spans="1:10" x14ac:dyDescent="0.25">
      <c r="A83" s="2">
        <v>3111</v>
      </c>
      <c r="B83" t="s">
        <v>18</v>
      </c>
      <c r="C83" s="2" t="s">
        <v>46</v>
      </c>
      <c r="J83" s="2">
        <f>SUM(J84:J84)</f>
        <v>450000</v>
      </c>
    </row>
    <row r="84" spans="1:10" x14ac:dyDescent="0.25">
      <c r="A84">
        <v>3111</v>
      </c>
      <c r="B84">
        <v>5331</v>
      </c>
      <c r="C84" t="s">
        <v>47</v>
      </c>
      <c r="J84">
        <v>450000</v>
      </c>
    </row>
    <row r="85" spans="1:10" x14ac:dyDescent="0.25">
      <c r="A85" s="2">
        <v>3314</v>
      </c>
      <c r="B85" t="s">
        <v>18</v>
      </c>
      <c r="C85" s="2" t="s">
        <v>48</v>
      </c>
      <c r="J85" s="2">
        <f>SUM(J86:J92)</f>
        <v>28750</v>
      </c>
    </row>
    <row r="86" spans="1:10" x14ac:dyDescent="0.25">
      <c r="A86" s="3">
        <v>3314</v>
      </c>
      <c r="B86">
        <v>5136</v>
      </c>
      <c r="C86" s="3" t="s">
        <v>78</v>
      </c>
      <c r="J86" s="3">
        <v>1000</v>
      </c>
    </row>
    <row r="87" spans="1:10" x14ac:dyDescent="0.25">
      <c r="A87" s="2">
        <v>3314</v>
      </c>
      <c r="B87">
        <v>5137</v>
      </c>
      <c r="C87" s="3" t="s">
        <v>66</v>
      </c>
      <c r="D87" s="2"/>
      <c r="E87" s="2"/>
      <c r="F87" s="2"/>
      <c r="J87" t="s">
        <v>124</v>
      </c>
    </row>
    <row r="88" spans="1:10" x14ac:dyDescent="0.25">
      <c r="A88">
        <v>3314</v>
      </c>
      <c r="B88">
        <v>5139</v>
      </c>
      <c r="C88" t="s">
        <v>35</v>
      </c>
      <c r="J88">
        <v>10000</v>
      </c>
    </row>
    <row r="89" spans="1:10" x14ac:dyDescent="0.25">
      <c r="A89">
        <v>3314</v>
      </c>
      <c r="B89">
        <v>5169</v>
      </c>
      <c r="C89" t="s">
        <v>36</v>
      </c>
      <c r="J89" s="3">
        <v>1000</v>
      </c>
    </row>
    <row r="90" spans="1:10" x14ac:dyDescent="0.25">
      <c r="A90">
        <v>3314</v>
      </c>
      <c r="B90">
        <v>5171</v>
      </c>
      <c r="C90" t="s">
        <v>40</v>
      </c>
      <c r="J90" s="3">
        <v>2000</v>
      </c>
    </row>
    <row r="91" spans="1:10" x14ac:dyDescent="0.25">
      <c r="A91">
        <v>3314</v>
      </c>
      <c r="B91">
        <v>5175</v>
      </c>
      <c r="C91" t="s">
        <v>79</v>
      </c>
      <c r="J91">
        <v>2000</v>
      </c>
    </row>
    <row r="92" spans="1:10" x14ac:dyDescent="0.25">
      <c r="A92">
        <v>3314</v>
      </c>
      <c r="B92">
        <v>5229</v>
      </c>
      <c r="C92" t="s">
        <v>52</v>
      </c>
      <c r="J92" s="3">
        <v>12750</v>
      </c>
    </row>
    <row r="93" spans="1:10" x14ac:dyDescent="0.25">
      <c r="A93" s="2">
        <v>3319</v>
      </c>
      <c r="C93" s="2" t="s">
        <v>49</v>
      </c>
      <c r="J93" s="2">
        <f>SUM(J94:J98)</f>
        <v>172000</v>
      </c>
    </row>
    <row r="94" spans="1:10" x14ac:dyDescent="0.25">
      <c r="A94" s="3">
        <v>3319</v>
      </c>
      <c r="B94">
        <v>5041</v>
      </c>
      <c r="C94" s="3" t="s">
        <v>80</v>
      </c>
      <c r="J94" s="3">
        <v>3000</v>
      </c>
    </row>
    <row r="95" spans="1:10" x14ac:dyDescent="0.25">
      <c r="A95">
        <v>3319</v>
      </c>
      <c r="B95">
        <v>5139</v>
      </c>
      <c r="C95" t="s">
        <v>35</v>
      </c>
      <c r="J95" s="3">
        <v>10000</v>
      </c>
    </row>
    <row r="96" spans="1:10" x14ac:dyDescent="0.25">
      <c r="A96">
        <v>3319</v>
      </c>
      <c r="B96">
        <v>5169</v>
      </c>
      <c r="C96" t="s">
        <v>36</v>
      </c>
      <c r="J96" s="3">
        <v>125000</v>
      </c>
    </row>
    <row r="97" spans="1:10" x14ac:dyDescent="0.25">
      <c r="A97">
        <v>3319</v>
      </c>
      <c r="B97">
        <v>5194</v>
      </c>
      <c r="C97" t="s">
        <v>50</v>
      </c>
      <c r="J97" s="3">
        <v>14000</v>
      </c>
    </row>
    <row r="98" spans="1:10" x14ac:dyDescent="0.25">
      <c r="A98">
        <v>3319</v>
      </c>
      <c r="B98">
        <v>5212</v>
      </c>
      <c r="C98" t="s">
        <v>81</v>
      </c>
      <c r="J98" s="3">
        <v>20000</v>
      </c>
    </row>
    <row r="99" spans="1:10" x14ac:dyDescent="0.25">
      <c r="A99" s="2">
        <v>3392</v>
      </c>
      <c r="C99" s="2" t="s">
        <v>51</v>
      </c>
      <c r="J99" s="2">
        <f>SUM(J100:J100)</f>
        <v>6000</v>
      </c>
    </row>
    <row r="100" spans="1:10" x14ac:dyDescent="0.25">
      <c r="A100">
        <v>3392</v>
      </c>
      <c r="B100">
        <v>5229</v>
      </c>
      <c r="C100" t="s">
        <v>52</v>
      </c>
      <c r="J100" s="3">
        <v>6000</v>
      </c>
    </row>
    <row r="101" spans="1:10" x14ac:dyDescent="0.25">
      <c r="A101" s="2">
        <v>3419</v>
      </c>
      <c r="C101" s="2" t="s">
        <v>53</v>
      </c>
      <c r="J101" s="2">
        <f>SUM(J102:J103)</f>
        <v>150000</v>
      </c>
    </row>
    <row r="102" spans="1:10" x14ac:dyDescent="0.25">
      <c r="A102">
        <v>3419</v>
      </c>
      <c r="B102">
        <v>5169</v>
      </c>
      <c r="C102" t="s">
        <v>36</v>
      </c>
      <c r="J102" s="3">
        <v>30000</v>
      </c>
    </row>
    <row r="103" spans="1:10" x14ac:dyDescent="0.25">
      <c r="A103">
        <v>3419</v>
      </c>
      <c r="B103">
        <v>5229</v>
      </c>
      <c r="C103" t="s">
        <v>52</v>
      </c>
      <c r="J103" s="3">
        <v>120000</v>
      </c>
    </row>
    <row r="104" spans="1:10" x14ac:dyDescent="0.25">
      <c r="J104" s="3"/>
    </row>
    <row r="105" spans="1:10" x14ac:dyDescent="0.25">
      <c r="A105" s="2">
        <v>3421</v>
      </c>
      <c r="C105" s="2" t="s">
        <v>54</v>
      </c>
      <c r="J105" s="2">
        <f>SUM(J106:J108)</f>
        <v>1010000</v>
      </c>
    </row>
    <row r="106" spans="1:10" x14ac:dyDescent="0.25">
      <c r="A106">
        <v>3421</v>
      </c>
      <c r="B106">
        <v>5139</v>
      </c>
      <c r="C106" t="s">
        <v>35</v>
      </c>
      <c r="J106" s="3">
        <v>5000</v>
      </c>
    </row>
    <row r="107" spans="1:10" x14ac:dyDescent="0.25">
      <c r="A107">
        <v>3421</v>
      </c>
      <c r="B107">
        <v>5169</v>
      </c>
      <c r="C107" t="s">
        <v>36</v>
      </c>
      <c r="J107" s="3">
        <v>5000</v>
      </c>
    </row>
    <row r="108" spans="1:10" x14ac:dyDescent="0.25">
      <c r="A108">
        <v>3421</v>
      </c>
      <c r="B108">
        <v>6121</v>
      </c>
      <c r="C108" t="s">
        <v>41</v>
      </c>
      <c r="J108" s="3">
        <v>1000000</v>
      </c>
    </row>
    <row r="109" spans="1:10" x14ac:dyDescent="0.25">
      <c r="A109" s="2">
        <v>3612</v>
      </c>
      <c r="C109" s="2" t="s">
        <v>19</v>
      </c>
      <c r="J109" s="2">
        <f>SUM(J110:J118)</f>
        <v>2090000</v>
      </c>
    </row>
    <row r="110" spans="1:10" x14ac:dyDescent="0.25">
      <c r="A110" s="3">
        <v>3612</v>
      </c>
      <c r="B110">
        <v>5137</v>
      </c>
      <c r="C110" s="3" t="s">
        <v>66</v>
      </c>
      <c r="J110">
        <v>20000</v>
      </c>
    </row>
    <row r="111" spans="1:10" x14ac:dyDescent="0.25">
      <c r="A111">
        <v>3612</v>
      </c>
      <c r="B111">
        <v>5139</v>
      </c>
      <c r="C111" t="s">
        <v>35</v>
      </c>
      <c r="J111" t="s">
        <v>18</v>
      </c>
    </row>
    <row r="112" spans="1:10" x14ac:dyDescent="0.25">
      <c r="A112">
        <v>3612</v>
      </c>
      <c r="B112">
        <v>5151</v>
      </c>
      <c r="C112" t="s">
        <v>55</v>
      </c>
      <c r="J112">
        <v>100000</v>
      </c>
    </row>
    <row r="113" spans="1:10" x14ac:dyDescent="0.25">
      <c r="A113">
        <v>3612</v>
      </c>
      <c r="B113">
        <v>5153</v>
      </c>
      <c r="C113" t="s">
        <v>56</v>
      </c>
      <c r="J113">
        <v>650000</v>
      </c>
    </row>
    <row r="114" spans="1:10" x14ac:dyDescent="0.25">
      <c r="A114">
        <v>3612</v>
      </c>
      <c r="B114">
        <v>5154</v>
      </c>
      <c r="C114" t="s">
        <v>42</v>
      </c>
      <c r="J114">
        <v>100000</v>
      </c>
    </row>
    <row r="115" spans="1:10" x14ac:dyDescent="0.25">
      <c r="A115">
        <v>3612</v>
      </c>
      <c r="B115">
        <v>5161</v>
      </c>
      <c r="C115" t="s">
        <v>57</v>
      </c>
      <c r="J115" t="s">
        <v>18</v>
      </c>
    </row>
    <row r="116" spans="1:10" x14ac:dyDescent="0.25">
      <c r="A116">
        <v>3612</v>
      </c>
      <c r="B116">
        <v>5169</v>
      </c>
      <c r="C116" t="s">
        <v>36</v>
      </c>
      <c r="J116">
        <v>20000</v>
      </c>
    </row>
    <row r="117" spans="1:10" x14ac:dyDescent="0.25">
      <c r="A117">
        <v>3612</v>
      </c>
      <c r="B117">
        <v>5171</v>
      </c>
      <c r="C117" t="s">
        <v>40</v>
      </c>
      <c r="J117">
        <v>200000</v>
      </c>
    </row>
    <row r="118" spans="1:10" x14ac:dyDescent="0.25">
      <c r="A118">
        <v>3612</v>
      </c>
      <c r="B118">
        <v>6121</v>
      </c>
      <c r="C118" t="s">
        <v>41</v>
      </c>
      <c r="J118">
        <v>1000000</v>
      </c>
    </row>
    <row r="119" spans="1:10" x14ac:dyDescent="0.25">
      <c r="A119" s="2">
        <v>3631</v>
      </c>
      <c r="C119" s="2" t="s">
        <v>58</v>
      </c>
      <c r="J119" s="2">
        <f>SUM(J120:J122)</f>
        <v>970000</v>
      </c>
    </row>
    <row r="120" spans="1:10" x14ac:dyDescent="0.25">
      <c r="A120">
        <v>3631</v>
      </c>
      <c r="B120">
        <v>5154</v>
      </c>
      <c r="C120" t="s">
        <v>42</v>
      </c>
      <c r="J120">
        <v>140000</v>
      </c>
    </row>
    <row r="121" spans="1:10" x14ac:dyDescent="0.25">
      <c r="A121">
        <v>3631</v>
      </c>
      <c r="B121">
        <v>5171</v>
      </c>
      <c r="C121" t="s">
        <v>40</v>
      </c>
      <c r="J121">
        <v>30000</v>
      </c>
    </row>
    <row r="122" spans="1:10" x14ac:dyDescent="0.25">
      <c r="A122">
        <v>3631</v>
      </c>
      <c r="B122">
        <v>6121</v>
      </c>
      <c r="C122" t="s">
        <v>41</v>
      </c>
      <c r="J122">
        <v>800000</v>
      </c>
    </row>
    <row r="123" spans="1:10" x14ac:dyDescent="0.25">
      <c r="A123" s="2">
        <v>3633</v>
      </c>
      <c r="C123" s="2" t="s">
        <v>75</v>
      </c>
      <c r="J123" s="2">
        <f>SUM(J124:J124)</f>
        <v>300000</v>
      </c>
    </row>
    <row r="124" spans="1:10" x14ac:dyDescent="0.25">
      <c r="A124">
        <v>3633</v>
      </c>
      <c r="B124">
        <v>6121</v>
      </c>
      <c r="C124" t="s">
        <v>41</v>
      </c>
      <c r="J124">
        <v>300000</v>
      </c>
    </row>
    <row r="125" spans="1:10" x14ac:dyDescent="0.25">
      <c r="A125" s="2">
        <v>3639</v>
      </c>
      <c r="B125" s="2"/>
      <c r="C125" s="2" t="s">
        <v>21</v>
      </c>
      <c r="D125" s="2"/>
      <c r="E125" s="2"/>
      <c r="F125" s="2"/>
      <c r="G125" s="2"/>
      <c r="H125" s="2"/>
      <c r="I125" s="2"/>
      <c r="J125" s="2">
        <f>SUM(J126:J134)</f>
        <v>2907000</v>
      </c>
    </row>
    <row r="126" spans="1:10" x14ac:dyDescent="0.25">
      <c r="A126">
        <v>3639</v>
      </c>
      <c r="B126">
        <v>5137</v>
      </c>
      <c r="C126" t="s">
        <v>66</v>
      </c>
      <c r="J126" t="s">
        <v>18</v>
      </c>
    </row>
    <row r="127" spans="1:10" x14ac:dyDescent="0.25">
      <c r="A127">
        <v>3639</v>
      </c>
      <c r="B127">
        <v>5139</v>
      </c>
      <c r="C127" s="3" t="s">
        <v>35</v>
      </c>
      <c r="D127" s="3"/>
      <c r="E127" s="3"/>
      <c r="F127" s="3"/>
      <c r="J127" s="3">
        <v>30000</v>
      </c>
    </row>
    <row r="128" spans="1:10" x14ac:dyDescent="0.25">
      <c r="A128">
        <v>3639</v>
      </c>
      <c r="B128">
        <v>5154</v>
      </c>
      <c r="C128" s="3" t="s">
        <v>42</v>
      </c>
      <c r="J128" s="3">
        <v>100000</v>
      </c>
    </row>
    <row r="129" spans="1:10" x14ac:dyDescent="0.25">
      <c r="A129">
        <v>3639</v>
      </c>
      <c r="B129">
        <v>5156</v>
      </c>
      <c r="C129" s="3" t="s">
        <v>60</v>
      </c>
      <c r="J129" s="3">
        <v>12000</v>
      </c>
    </row>
    <row r="130" spans="1:10" x14ac:dyDescent="0.25">
      <c r="A130">
        <v>3639</v>
      </c>
      <c r="B130">
        <v>5164</v>
      </c>
      <c r="C130" s="3" t="s">
        <v>67</v>
      </c>
      <c r="J130" s="3">
        <v>5000</v>
      </c>
    </row>
    <row r="131" spans="1:10" x14ac:dyDescent="0.25">
      <c r="A131">
        <v>3639</v>
      </c>
      <c r="B131">
        <v>5169</v>
      </c>
      <c r="C131" s="3" t="s">
        <v>36</v>
      </c>
      <c r="J131" s="3">
        <v>50000</v>
      </c>
    </row>
    <row r="132" spans="1:10" x14ac:dyDescent="0.25">
      <c r="A132">
        <v>3639</v>
      </c>
      <c r="B132">
        <v>5362</v>
      </c>
      <c r="C132" s="3" t="s">
        <v>82</v>
      </c>
      <c r="J132" s="3">
        <v>10000</v>
      </c>
    </row>
    <row r="133" spans="1:10" x14ac:dyDescent="0.25">
      <c r="A133">
        <v>3639</v>
      </c>
      <c r="B133">
        <v>5171</v>
      </c>
      <c r="C133" s="3" t="s">
        <v>40</v>
      </c>
      <c r="J133" s="3">
        <v>200000</v>
      </c>
    </row>
    <row r="134" spans="1:10" x14ac:dyDescent="0.25">
      <c r="A134">
        <v>3639</v>
      </c>
      <c r="B134">
        <v>6121</v>
      </c>
      <c r="C134" s="3" t="s">
        <v>41</v>
      </c>
      <c r="J134" s="3">
        <v>2500000</v>
      </c>
    </row>
    <row r="135" spans="1:10" x14ac:dyDescent="0.25">
      <c r="A135" s="2">
        <v>3721</v>
      </c>
      <c r="B135" s="2"/>
      <c r="C135" s="2" t="s">
        <v>83</v>
      </c>
      <c r="D135" s="2"/>
      <c r="E135" s="2"/>
      <c r="F135" s="2"/>
      <c r="G135" s="2"/>
      <c r="H135" s="2"/>
      <c r="I135" s="2"/>
      <c r="J135" s="2">
        <f>SUM(J136:J136)</f>
        <v>22000</v>
      </c>
    </row>
    <row r="136" spans="1:10" x14ac:dyDescent="0.25">
      <c r="A136">
        <v>3721</v>
      </c>
      <c r="B136">
        <v>5169</v>
      </c>
      <c r="C136" s="3" t="s">
        <v>36</v>
      </c>
      <c r="J136" s="3">
        <v>22000</v>
      </c>
    </row>
    <row r="137" spans="1:10" x14ac:dyDescent="0.25">
      <c r="A137" s="2">
        <v>3722</v>
      </c>
      <c r="B137" s="2"/>
      <c r="C137" s="2" t="s">
        <v>84</v>
      </c>
      <c r="D137" s="2"/>
      <c r="E137" s="2"/>
      <c r="F137" s="2"/>
      <c r="G137" s="2"/>
      <c r="H137" s="2"/>
      <c r="I137" s="2"/>
      <c r="J137" s="2">
        <f>SUM(J138:J138)</f>
        <v>300000</v>
      </c>
    </row>
    <row r="138" spans="1:10" x14ac:dyDescent="0.25">
      <c r="A138">
        <v>3722</v>
      </c>
      <c r="B138">
        <v>5169</v>
      </c>
      <c r="C138" s="3" t="s">
        <v>36</v>
      </c>
      <c r="J138" s="3">
        <v>300000</v>
      </c>
    </row>
    <row r="139" spans="1:10" x14ac:dyDescent="0.25">
      <c r="A139" s="2">
        <v>3723</v>
      </c>
      <c r="B139" s="2"/>
      <c r="C139" s="2" t="s">
        <v>85</v>
      </c>
      <c r="D139" s="2"/>
      <c r="E139" s="2"/>
      <c r="F139" s="2"/>
      <c r="G139" s="2"/>
      <c r="H139" s="2"/>
      <c r="I139" s="2"/>
      <c r="J139" s="2">
        <f>SUM(J140:J140)</f>
        <v>165000</v>
      </c>
    </row>
    <row r="140" spans="1:10" x14ac:dyDescent="0.25">
      <c r="A140">
        <v>3723</v>
      </c>
      <c r="B140">
        <v>5169</v>
      </c>
      <c r="C140" s="3" t="s">
        <v>36</v>
      </c>
      <c r="J140">
        <v>165000</v>
      </c>
    </row>
    <row r="141" spans="1:10" x14ac:dyDescent="0.25">
      <c r="A141" s="2">
        <v>3745</v>
      </c>
      <c r="B141" s="2"/>
      <c r="C141" s="2" t="s">
        <v>59</v>
      </c>
      <c r="D141" s="2"/>
      <c r="E141" s="2"/>
      <c r="F141" s="2"/>
      <c r="G141" s="2"/>
      <c r="H141" s="2"/>
      <c r="I141" s="2"/>
      <c r="J141" s="2">
        <f>SUM(J142:J145)</f>
        <v>57000</v>
      </c>
    </row>
    <row r="142" spans="1:10" x14ac:dyDescent="0.25">
      <c r="A142">
        <v>3745</v>
      </c>
      <c r="B142">
        <v>5139</v>
      </c>
      <c r="C142" s="3" t="s">
        <v>35</v>
      </c>
      <c r="J142">
        <v>1000</v>
      </c>
    </row>
    <row r="143" spans="1:10" x14ac:dyDescent="0.25">
      <c r="A143" s="3">
        <v>3745</v>
      </c>
      <c r="B143" s="3">
        <v>5156</v>
      </c>
      <c r="C143" s="3" t="s">
        <v>60</v>
      </c>
      <c r="D143" s="3"/>
      <c r="E143" s="3"/>
      <c r="F143" s="3"/>
      <c r="G143" s="3"/>
      <c r="H143" s="3"/>
      <c r="I143" s="3"/>
      <c r="J143" s="3">
        <v>5000</v>
      </c>
    </row>
    <row r="144" spans="1:10" x14ac:dyDescent="0.25">
      <c r="A144" s="3">
        <v>3745</v>
      </c>
      <c r="B144" s="3">
        <v>5169</v>
      </c>
      <c r="C144" s="3" t="s">
        <v>36</v>
      </c>
      <c r="J144" s="3">
        <v>50000</v>
      </c>
    </row>
    <row r="145" spans="1:10" x14ac:dyDescent="0.25">
      <c r="A145" s="3">
        <v>3745</v>
      </c>
      <c r="B145" s="3">
        <v>5171</v>
      </c>
      <c r="C145" s="3" t="s">
        <v>40</v>
      </c>
      <c r="J145" s="3">
        <v>1000</v>
      </c>
    </row>
    <row r="146" spans="1:10" x14ac:dyDescent="0.25">
      <c r="A146" s="2">
        <v>3900</v>
      </c>
      <c r="B146" s="2"/>
      <c r="C146" s="2" t="s">
        <v>86</v>
      </c>
      <c r="D146" s="2"/>
      <c r="E146" s="2"/>
      <c r="F146" s="2"/>
      <c r="G146" s="2"/>
      <c r="H146" s="2"/>
      <c r="I146" s="2"/>
      <c r="J146" s="2">
        <f>SUM(J147:J148)</f>
        <v>25000</v>
      </c>
    </row>
    <row r="147" spans="1:10" x14ac:dyDescent="0.25">
      <c r="A147" s="3">
        <v>3900</v>
      </c>
      <c r="B147" s="3">
        <v>5229</v>
      </c>
      <c r="C147" s="3" t="s">
        <v>52</v>
      </c>
      <c r="J147" s="3">
        <v>15000</v>
      </c>
    </row>
    <row r="148" spans="1:10" x14ac:dyDescent="0.25">
      <c r="A148" s="3">
        <v>3900</v>
      </c>
      <c r="B148" s="3">
        <v>5499</v>
      </c>
      <c r="C148" s="3" t="s">
        <v>87</v>
      </c>
      <c r="J148" s="3">
        <v>10000</v>
      </c>
    </row>
    <row r="149" spans="1:10" x14ac:dyDescent="0.25">
      <c r="A149" s="2">
        <v>4359</v>
      </c>
      <c r="B149" s="2"/>
      <c r="C149" s="2" t="s">
        <v>61</v>
      </c>
      <c r="D149" s="2"/>
      <c r="E149" s="2"/>
      <c r="F149" s="2"/>
      <c r="G149" s="2"/>
      <c r="H149" s="2"/>
      <c r="I149" s="2"/>
      <c r="J149" s="2">
        <f>SUM(J150:J150)</f>
        <v>115000</v>
      </c>
    </row>
    <row r="150" spans="1:10" x14ac:dyDescent="0.25">
      <c r="A150">
        <v>4359</v>
      </c>
      <c r="B150">
        <v>5169</v>
      </c>
      <c r="C150" t="s">
        <v>36</v>
      </c>
      <c r="J150" s="3">
        <v>115000</v>
      </c>
    </row>
    <row r="151" spans="1:10" x14ac:dyDescent="0.25">
      <c r="A151" s="2">
        <v>5279</v>
      </c>
      <c r="B151" s="2"/>
      <c r="C151" s="2" t="s">
        <v>62</v>
      </c>
      <c r="D151" s="2"/>
      <c r="E151" s="2"/>
      <c r="F151" s="2"/>
      <c r="G151" s="2"/>
      <c r="H151" s="2"/>
      <c r="I151" s="2"/>
      <c r="J151" s="2">
        <f>SUM(J152:J152)</f>
        <v>1000</v>
      </c>
    </row>
    <row r="152" spans="1:10" x14ac:dyDescent="0.25">
      <c r="A152" s="2">
        <v>5279</v>
      </c>
      <c r="B152" s="3">
        <v>5901</v>
      </c>
      <c r="C152" s="3" t="s">
        <v>88</v>
      </c>
      <c r="D152" s="2"/>
      <c r="E152" s="2"/>
      <c r="F152" s="2"/>
      <c r="G152" s="2"/>
      <c r="H152" s="2"/>
      <c r="I152" s="2"/>
      <c r="J152" s="3">
        <v>1000</v>
      </c>
    </row>
    <row r="153" spans="1:10" x14ac:dyDescent="0.25">
      <c r="A153" s="2"/>
      <c r="B153" s="3"/>
      <c r="C153" s="3"/>
      <c r="D153" s="2"/>
      <c r="E153" s="2"/>
      <c r="F153" s="2"/>
      <c r="G153" s="2"/>
      <c r="H153" s="2"/>
      <c r="I153" s="2"/>
      <c r="J153" s="3"/>
    </row>
    <row r="154" spans="1:10" x14ac:dyDescent="0.25">
      <c r="A154" s="2"/>
      <c r="B154" s="3"/>
      <c r="C154" s="3"/>
      <c r="D154" s="2"/>
      <c r="E154" s="2"/>
      <c r="F154" s="2"/>
      <c r="G154" s="2"/>
      <c r="H154" s="2"/>
      <c r="I154" s="2"/>
      <c r="J154" s="3"/>
    </row>
    <row r="155" spans="1:10" x14ac:dyDescent="0.25">
      <c r="A155" s="2"/>
      <c r="B155" s="3"/>
      <c r="C155" s="3"/>
      <c r="D155" s="2"/>
      <c r="E155" s="2"/>
      <c r="F155" s="2"/>
      <c r="G155" s="2"/>
      <c r="H155" s="2"/>
      <c r="I155" s="2"/>
      <c r="J155" s="3"/>
    </row>
    <row r="156" spans="1:10" x14ac:dyDescent="0.25">
      <c r="A156" s="2"/>
      <c r="B156" s="3"/>
      <c r="C156" s="3"/>
      <c r="D156" s="2"/>
      <c r="E156" s="2"/>
      <c r="F156" s="2"/>
      <c r="G156" s="2"/>
      <c r="H156" s="2"/>
      <c r="I156" s="2"/>
      <c r="J156" s="3"/>
    </row>
    <row r="157" spans="1:10" x14ac:dyDescent="0.25">
      <c r="A157" s="2">
        <v>5512</v>
      </c>
      <c r="B157" s="2"/>
      <c r="C157" s="2" t="s">
        <v>63</v>
      </c>
      <c r="D157" s="2"/>
      <c r="E157" s="2"/>
      <c r="F157" s="2"/>
      <c r="G157" s="2"/>
      <c r="H157" s="2"/>
      <c r="I157" s="2"/>
      <c r="J157" s="2">
        <f>SUM(J158:J172)</f>
        <v>101500</v>
      </c>
    </row>
    <row r="158" spans="1:10" x14ac:dyDescent="0.25">
      <c r="A158" s="3">
        <v>5512</v>
      </c>
      <c r="B158" s="3">
        <v>5132</v>
      </c>
      <c r="C158" s="3" t="s">
        <v>89</v>
      </c>
      <c r="D158" s="2"/>
      <c r="E158" s="2"/>
      <c r="F158" s="2"/>
      <c r="G158" s="2"/>
      <c r="H158" s="2"/>
      <c r="I158" s="2"/>
      <c r="J158" s="3">
        <v>10000</v>
      </c>
    </row>
    <row r="159" spans="1:10" x14ac:dyDescent="0.25">
      <c r="A159">
        <v>5512</v>
      </c>
      <c r="B159">
        <v>5134</v>
      </c>
      <c r="C159" t="s">
        <v>64</v>
      </c>
      <c r="J159" s="3">
        <v>15000</v>
      </c>
    </row>
    <row r="160" spans="1:10" x14ac:dyDescent="0.25">
      <c r="A160">
        <v>5512</v>
      </c>
      <c r="B160">
        <v>5136</v>
      </c>
      <c r="C160" t="s">
        <v>65</v>
      </c>
      <c r="J160" s="3">
        <v>1000</v>
      </c>
    </row>
    <row r="161" spans="1:10" x14ac:dyDescent="0.25">
      <c r="A161">
        <v>5512</v>
      </c>
      <c r="B161">
        <v>5137</v>
      </c>
      <c r="C161" t="s">
        <v>66</v>
      </c>
      <c r="J161" t="s">
        <v>18</v>
      </c>
    </row>
    <row r="162" spans="1:10" x14ac:dyDescent="0.25">
      <c r="A162">
        <v>5512</v>
      </c>
      <c r="B162">
        <v>5139</v>
      </c>
      <c r="C162" t="s">
        <v>35</v>
      </c>
      <c r="J162">
        <v>10000</v>
      </c>
    </row>
    <row r="163" spans="1:10" x14ac:dyDescent="0.25">
      <c r="A163">
        <v>5512</v>
      </c>
      <c r="B163">
        <v>5153</v>
      </c>
      <c r="C163" t="s">
        <v>56</v>
      </c>
      <c r="J163">
        <v>9000</v>
      </c>
    </row>
    <row r="164" spans="1:10" x14ac:dyDescent="0.25">
      <c r="A164">
        <v>5512</v>
      </c>
      <c r="B164">
        <v>5154</v>
      </c>
      <c r="C164" t="s">
        <v>42</v>
      </c>
      <c r="J164">
        <v>5000</v>
      </c>
    </row>
    <row r="165" spans="1:10" x14ac:dyDescent="0.25">
      <c r="A165">
        <v>5512</v>
      </c>
      <c r="B165">
        <v>5156</v>
      </c>
      <c r="C165" t="s">
        <v>60</v>
      </c>
      <c r="J165">
        <v>13000</v>
      </c>
    </row>
    <row r="166" spans="1:10" x14ac:dyDescent="0.25">
      <c r="A166">
        <v>5512</v>
      </c>
      <c r="B166">
        <v>5164</v>
      </c>
      <c r="C166" t="s">
        <v>67</v>
      </c>
      <c r="J166">
        <v>2500</v>
      </c>
    </row>
    <row r="167" spans="1:10" x14ac:dyDescent="0.25">
      <c r="A167">
        <v>5512</v>
      </c>
      <c r="B167">
        <v>5167</v>
      </c>
      <c r="C167" t="s">
        <v>68</v>
      </c>
      <c r="J167">
        <v>3000</v>
      </c>
    </row>
    <row r="168" spans="1:10" x14ac:dyDescent="0.25">
      <c r="A168">
        <v>5512</v>
      </c>
      <c r="B168">
        <v>5169</v>
      </c>
      <c r="C168" t="s">
        <v>36</v>
      </c>
      <c r="J168">
        <v>10000</v>
      </c>
    </row>
    <row r="169" spans="1:10" x14ac:dyDescent="0.25">
      <c r="A169">
        <v>5512</v>
      </c>
      <c r="B169">
        <v>5171</v>
      </c>
      <c r="C169" t="s">
        <v>40</v>
      </c>
      <c r="J169">
        <v>10000</v>
      </c>
    </row>
    <row r="170" spans="1:10" x14ac:dyDescent="0.25">
      <c r="A170">
        <v>5512</v>
      </c>
      <c r="B170">
        <v>5173</v>
      </c>
      <c r="C170" t="s">
        <v>69</v>
      </c>
      <c r="J170">
        <v>2000</v>
      </c>
    </row>
    <row r="171" spans="1:10" x14ac:dyDescent="0.25">
      <c r="A171">
        <v>5512</v>
      </c>
      <c r="B171">
        <v>5175</v>
      </c>
      <c r="C171" t="s">
        <v>79</v>
      </c>
      <c r="J171">
        <v>1000</v>
      </c>
    </row>
    <row r="172" spans="1:10" x14ac:dyDescent="0.25">
      <c r="A172">
        <v>5512</v>
      </c>
      <c r="B172">
        <v>5229</v>
      </c>
      <c r="C172" t="s">
        <v>52</v>
      </c>
      <c r="J172">
        <v>10000</v>
      </c>
    </row>
    <row r="173" spans="1:10" x14ac:dyDescent="0.25">
      <c r="A173" s="2">
        <v>6112</v>
      </c>
      <c r="B173" s="2"/>
      <c r="C173" s="2" t="s">
        <v>70</v>
      </c>
      <c r="D173" s="2"/>
      <c r="E173" s="2"/>
      <c r="F173" s="2"/>
      <c r="G173" s="2"/>
      <c r="H173" s="2"/>
      <c r="I173" s="2"/>
      <c r="J173" s="2">
        <f>SUM(J174:J176)</f>
        <v>745000</v>
      </c>
    </row>
    <row r="174" spans="1:10" x14ac:dyDescent="0.25">
      <c r="A174">
        <v>6112</v>
      </c>
      <c r="B174">
        <v>5023</v>
      </c>
      <c r="C174" t="s">
        <v>71</v>
      </c>
      <c r="J174">
        <v>560000</v>
      </c>
    </row>
    <row r="175" spans="1:10" x14ac:dyDescent="0.25">
      <c r="A175">
        <v>6112</v>
      </c>
      <c r="B175">
        <v>5031</v>
      </c>
      <c r="C175" t="s">
        <v>72</v>
      </c>
      <c r="J175">
        <v>130000</v>
      </c>
    </row>
    <row r="176" spans="1:10" x14ac:dyDescent="0.25">
      <c r="A176">
        <v>6112</v>
      </c>
      <c r="B176">
        <v>5032</v>
      </c>
      <c r="C176" t="s">
        <v>73</v>
      </c>
      <c r="J176">
        <v>55000</v>
      </c>
    </row>
    <row r="177" spans="1:10" x14ac:dyDescent="0.25">
      <c r="A177" s="2">
        <v>6118</v>
      </c>
      <c r="C177" s="2" t="s">
        <v>125</v>
      </c>
      <c r="J177" s="2">
        <f>SUM(J178:J180 )</f>
        <v>55074</v>
      </c>
    </row>
    <row r="178" spans="1:10" x14ac:dyDescent="0.25">
      <c r="A178" s="3">
        <v>6118</v>
      </c>
      <c r="B178">
        <v>5021</v>
      </c>
      <c r="C178" s="3" t="s">
        <v>126</v>
      </c>
      <c r="D178" s="3"/>
      <c r="J178">
        <v>45074</v>
      </c>
    </row>
    <row r="179" spans="1:10" x14ac:dyDescent="0.25">
      <c r="A179" s="3">
        <v>6118</v>
      </c>
      <c r="B179">
        <v>5139</v>
      </c>
      <c r="C179" s="3" t="s">
        <v>127</v>
      </c>
      <c r="J179">
        <v>5000</v>
      </c>
    </row>
    <row r="180" spans="1:10" x14ac:dyDescent="0.25">
      <c r="A180" s="3">
        <v>6118</v>
      </c>
      <c r="B180">
        <v>5169</v>
      </c>
      <c r="C180" s="3" t="s">
        <v>36</v>
      </c>
      <c r="D180" s="3"/>
      <c r="E180" s="3"/>
      <c r="J180">
        <v>5000</v>
      </c>
    </row>
    <row r="181" spans="1:10" x14ac:dyDescent="0.25">
      <c r="A181" s="2">
        <v>6171</v>
      </c>
      <c r="B181" s="2"/>
      <c r="C181" s="2" t="s">
        <v>27</v>
      </c>
      <c r="D181" s="2"/>
      <c r="E181" s="2"/>
      <c r="F181" s="2"/>
      <c r="G181" s="2"/>
      <c r="H181" s="2"/>
      <c r="I181" s="2"/>
      <c r="J181" s="2">
        <f>SUM(J182:J208)</f>
        <v>1816926</v>
      </c>
    </row>
    <row r="182" spans="1:10" x14ac:dyDescent="0.25">
      <c r="A182">
        <v>6171</v>
      </c>
      <c r="B182">
        <v>5011</v>
      </c>
      <c r="C182" t="s">
        <v>90</v>
      </c>
      <c r="J182">
        <v>870000</v>
      </c>
    </row>
    <row r="183" spans="1:10" x14ac:dyDescent="0.25">
      <c r="A183">
        <v>6171</v>
      </c>
      <c r="B183">
        <v>5021</v>
      </c>
      <c r="C183" t="s">
        <v>91</v>
      </c>
      <c r="J183">
        <v>150000</v>
      </c>
    </row>
    <row r="184" spans="1:10" x14ac:dyDescent="0.25">
      <c r="A184">
        <v>6171</v>
      </c>
      <c r="B184">
        <v>5031</v>
      </c>
      <c r="C184" t="s">
        <v>92</v>
      </c>
      <c r="J184">
        <v>215000</v>
      </c>
    </row>
    <row r="185" spans="1:10" x14ac:dyDescent="0.25">
      <c r="A185">
        <v>6171</v>
      </c>
      <c r="B185">
        <v>5032</v>
      </c>
      <c r="C185" t="s">
        <v>93</v>
      </c>
      <c r="J185">
        <v>80000</v>
      </c>
    </row>
    <row r="186" spans="1:10" x14ac:dyDescent="0.25">
      <c r="A186">
        <v>6171</v>
      </c>
      <c r="B186">
        <v>5038</v>
      </c>
      <c r="C186" t="s">
        <v>94</v>
      </c>
      <c r="J186">
        <v>5000</v>
      </c>
    </row>
    <row r="187" spans="1:10" x14ac:dyDescent="0.25">
      <c r="A187">
        <v>6171</v>
      </c>
      <c r="B187">
        <v>5132</v>
      </c>
      <c r="C187" t="s">
        <v>89</v>
      </c>
      <c r="J187">
        <v>4000</v>
      </c>
    </row>
    <row r="188" spans="1:10" x14ac:dyDescent="0.25">
      <c r="A188">
        <v>6171</v>
      </c>
      <c r="B188">
        <v>5134</v>
      </c>
      <c r="C188" t="s">
        <v>64</v>
      </c>
      <c r="J188">
        <v>5000</v>
      </c>
    </row>
    <row r="189" spans="1:10" x14ac:dyDescent="0.25">
      <c r="A189">
        <v>6171</v>
      </c>
      <c r="B189">
        <v>5136</v>
      </c>
      <c r="C189" t="s">
        <v>65</v>
      </c>
      <c r="J189">
        <v>18000</v>
      </c>
    </row>
    <row r="190" spans="1:10" x14ac:dyDescent="0.25">
      <c r="A190">
        <v>6171</v>
      </c>
      <c r="B190">
        <v>5137</v>
      </c>
      <c r="C190" t="s">
        <v>66</v>
      </c>
      <c r="J190">
        <v>10000</v>
      </c>
    </row>
    <row r="191" spans="1:10" x14ac:dyDescent="0.25">
      <c r="A191">
        <v>6171</v>
      </c>
      <c r="B191">
        <v>5139</v>
      </c>
      <c r="C191" t="s">
        <v>35</v>
      </c>
      <c r="J191">
        <v>50000</v>
      </c>
    </row>
    <row r="192" spans="1:10" x14ac:dyDescent="0.25">
      <c r="A192">
        <v>6171</v>
      </c>
      <c r="B192">
        <v>5153</v>
      </c>
      <c r="C192" t="s">
        <v>56</v>
      </c>
      <c r="J192">
        <v>120000</v>
      </c>
    </row>
    <row r="193" spans="1:10" x14ac:dyDescent="0.25">
      <c r="A193">
        <v>6171</v>
      </c>
      <c r="B193">
        <v>5154</v>
      </c>
      <c r="C193" t="s">
        <v>42</v>
      </c>
      <c r="J193">
        <v>15000</v>
      </c>
    </row>
    <row r="194" spans="1:10" x14ac:dyDescent="0.25">
      <c r="A194">
        <v>6171</v>
      </c>
      <c r="B194">
        <v>5161</v>
      </c>
      <c r="C194" t="s">
        <v>95</v>
      </c>
      <c r="J194">
        <v>10000</v>
      </c>
    </row>
    <row r="195" spans="1:10" x14ac:dyDescent="0.25">
      <c r="A195">
        <v>6171</v>
      </c>
      <c r="B195">
        <v>5162</v>
      </c>
      <c r="C195" t="s">
        <v>96</v>
      </c>
      <c r="J195">
        <v>40000</v>
      </c>
    </row>
    <row r="196" spans="1:10" x14ac:dyDescent="0.25">
      <c r="A196">
        <v>6171</v>
      </c>
      <c r="B196">
        <v>5167</v>
      </c>
      <c r="C196" t="s">
        <v>68</v>
      </c>
      <c r="J196">
        <v>5000</v>
      </c>
    </row>
    <row r="197" spans="1:10" x14ac:dyDescent="0.25">
      <c r="A197">
        <v>6171</v>
      </c>
      <c r="B197">
        <v>5169</v>
      </c>
      <c r="C197" t="s">
        <v>36</v>
      </c>
      <c r="J197">
        <v>64926</v>
      </c>
    </row>
    <row r="198" spans="1:10" x14ac:dyDescent="0.25">
      <c r="A198">
        <v>6171</v>
      </c>
      <c r="B198">
        <v>5171</v>
      </c>
      <c r="C198" t="s">
        <v>40</v>
      </c>
      <c r="J198">
        <v>5000</v>
      </c>
    </row>
    <row r="199" spans="1:10" x14ac:dyDescent="0.25">
      <c r="A199">
        <v>6171</v>
      </c>
      <c r="B199">
        <v>5172</v>
      </c>
      <c r="C199" t="s">
        <v>97</v>
      </c>
      <c r="J199">
        <v>5000</v>
      </c>
    </row>
    <row r="200" spans="1:10" x14ac:dyDescent="0.25">
      <c r="A200">
        <v>6171</v>
      </c>
      <c r="B200">
        <v>5173</v>
      </c>
      <c r="C200" t="s">
        <v>69</v>
      </c>
      <c r="J200">
        <v>90000</v>
      </c>
    </row>
    <row r="201" spans="1:10" x14ac:dyDescent="0.25">
      <c r="A201">
        <v>6171</v>
      </c>
      <c r="B201">
        <v>5175</v>
      </c>
      <c r="C201" t="s">
        <v>79</v>
      </c>
      <c r="J201">
        <v>5000</v>
      </c>
    </row>
    <row r="202" spans="1:10" x14ac:dyDescent="0.25">
      <c r="A202">
        <v>6171</v>
      </c>
      <c r="B202">
        <v>5194</v>
      </c>
      <c r="C202" t="s">
        <v>50</v>
      </c>
      <c r="J202">
        <v>20000</v>
      </c>
    </row>
    <row r="203" spans="1:10" x14ac:dyDescent="0.25">
      <c r="A203">
        <v>6171</v>
      </c>
      <c r="B203">
        <v>5221</v>
      </c>
      <c r="C203" t="s">
        <v>98</v>
      </c>
      <c r="J203">
        <v>5000</v>
      </c>
    </row>
    <row r="204" spans="1:10" x14ac:dyDescent="0.25">
      <c r="A204">
        <v>6171</v>
      </c>
      <c r="B204">
        <v>5321</v>
      </c>
      <c r="C204" t="s">
        <v>99</v>
      </c>
      <c r="J204">
        <v>5000</v>
      </c>
    </row>
    <row r="205" spans="1:10" x14ac:dyDescent="0.25">
      <c r="A205">
        <v>6171</v>
      </c>
      <c r="B205">
        <v>5361</v>
      </c>
      <c r="C205" t="s">
        <v>100</v>
      </c>
      <c r="J205" t="s">
        <v>18</v>
      </c>
    </row>
    <row r="206" spans="1:10" x14ac:dyDescent="0.25">
      <c r="A206">
        <v>6171</v>
      </c>
      <c r="B206">
        <v>5362</v>
      </c>
      <c r="C206" t="s">
        <v>82</v>
      </c>
      <c r="J206" t="s">
        <v>18</v>
      </c>
    </row>
    <row r="207" spans="1:10" x14ac:dyDescent="0.25">
      <c r="A207">
        <v>6171</v>
      </c>
      <c r="B207">
        <v>5424</v>
      </c>
      <c r="C207" t="s">
        <v>101</v>
      </c>
      <c r="J207">
        <v>10000</v>
      </c>
    </row>
    <row r="208" spans="1:10" x14ac:dyDescent="0.25">
      <c r="A208">
        <v>6171</v>
      </c>
      <c r="B208">
        <v>5492</v>
      </c>
      <c r="C208" t="s">
        <v>74</v>
      </c>
      <c r="J208">
        <v>10000</v>
      </c>
    </row>
    <row r="209" spans="1:10" x14ac:dyDescent="0.25">
      <c r="A209" s="2">
        <v>6310</v>
      </c>
      <c r="B209" s="2"/>
      <c r="C209" s="2" t="s">
        <v>102</v>
      </c>
      <c r="D209" s="2"/>
      <c r="E209" s="2"/>
      <c r="F209" s="2"/>
      <c r="G209" s="2"/>
      <c r="H209" s="2"/>
      <c r="I209" s="2"/>
      <c r="J209" s="2">
        <f>SUM(J210:J210)</f>
        <v>11324</v>
      </c>
    </row>
    <row r="210" spans="1:10" x14ac:dyDescent="0.25">
      <c r="A210">
        <v>6310</v>
      </c>
      <c r="B210">
        <v>5163</v>
      </c>
      <c r="C210" t="s">
        <v>103</v>
      </c>
      <c r="J210">
        <v>11324</v>
      </c>
    </row>
    <row r="213" spans="1:10" x14ac:dyDescent="0.25">
      <c r="A213" s="2">
        <v>6320</v>
      </c>
      <c r="B213" s="2"/>
      <c r="C213" s="2" t="s">
        <v>104</v>
      </c>
      <c r="D213" s="2"/>
      <c r="E213" s="2"/>
      <c r="F213" s="2"/>
      <c r="G213" s="2"/>
      <c r="H213" s="2"/>
      <c r="I213" s="2"/>
      <c r="J213" s="2">
        <f>SUM(J214:J214)</f>
        <v>55000</v>
      </c>
    </row>
    <row r="214" spans="1:10" x14ac:dyDescent="0.25">
      <c r="A214">
        <v>6320</v>
      </c>
      <c r="B214">
        <v>5163</v>
      </c>
      <c r="C214" t="s">
        <v>103</v>
      </c>
      <c r="J214">
        <v>55000</v>
      </c>
    </row>
    <row r="215" spans="1:10" x14ac:dyDescent="0.25">
      <c r="A215" s="2">
        <v>6402</v>
      </c>
      <c r="B215" s="2"/>
      <c r="C215" s="2" t="s">
        <v>121</v>
      </c>
      <c r="D215" s="2"/>
      <c r="E215" s="2"/>
      <c r="F215" s="2"/>
      <c r="G215" s="2"/>
      <c r="H215" s="2"/>
      <c r="I215" s="2"/>
      <c r="J215" s="2">
        <f>SUMIF(J216,J216)</f>
        <v>0</v>
      </c>
    </row>
    <row r="216" spans="1:10" x14ac:dyDescent="0.25">
      <c r="A216" s="3">
        <v>6402</v>
      </c>
      <c r="B216" s="3">
        <v>5366</v>
      </c>
      <c r="C216" s="3" t="s">
        <v>122</v>
      </c>
      <c r="D216" s="3"/>
      <c r="E216" s="3"/>
      <c r="F216" s="3"/>
      <c r="G216" s="3"/>
      <c r="H216" s="3"/>
      <c r="I216" s="3"/>
      <c r="J216" t="s">
        <v>18</v>
      </c>
    </row>
    <row r="217" spans="1:10" x14ac:dyDescent="0.25">
      <c r="A217" s="2"/>
      <c r="B217" s="2"/>
      <c r="C217" s="2"/>
      <c r="D217" s="2"/>
      <c r="E217" s="2"/>
    </row>
    <row r="218" spans="1:10" x14ac:dyDescent="0.25">
      <c r="A218" s="5" t="s">
        <v>106</v>
      </c>
      <c r="B218" s="5"/>
      <c r="C218" s="5"/>
      <c r="D218" s="5"/>
      <c r="E218" s="5"/>
      <c r="F218" s="5"/>
      <c r="G218" s="5"/>
      <c r="H218" s="5"/>
      <c r="I218" s="5"/>
      <c r="J218" s="5">
        <f>SUM(J55,J58,J60,J62,J64,J69,J77,J83,J85,J93,J99,J101,J105,J109,J119,J123,J125,J135,J137,J139,J141,J146,J149,J151,J157,J173,J177,J181,J209,J213,J215)</f>
        <v>12891574</v>
      </c>
    </row>
    <row r="220" spans="1:10" x14ac:dyDescent="0.25">
      <c r="A220" t="s">
        <v>107</v>
      </c>
    </row>
    <row r="221" spans="1:10" x14ac:dyDescent="0.25">
      <c r="A221" s="2" t="s">
        <v>108</v>
      </c>
      <c r="B221" s="2" t="s">
        <v>109</v>
      </c>
      <c r="C221" s="2" t="s">
        <v>110</v>
      </c>
      <c r="D221" s="2"/>
      <c r="E221" s="2"/>
      <c r="F221" s="2"/>
      <c r="G221" s="2"/>
      <c r="H221" s="2"/>
      <c r="I221" s="2"/>
      <c r="J221" s="2" t="s">
        <v>111</v>
      </c>
    </row>
    <row r="222" spans="1:10" x14ac:dyDescent="0.25">
      <c r="B222" s="2">
        <v>8115</v>
      </c>
      <c r="C222" s="2" t="s">
        <v>112</v>
      </c>
      <c r="D222" s="2"/>
      <c r="E222" s="2"/>
      <c r="F222" s="2"/>
      <c r="G222" s="2"/>
      <c r="H222" s="2"/>
      <c r="I222" s="2"/>
      <c r="J222" s="2"/>
    </row>
    <row r="223" spans="1:10" x14ac:dyDescent="0.25">
      <c r="B223" s="2"/>
      <c r="C223" s="2" t="s">
        <v>113</v>
      </c>
      <c r="D223" s="2"/>
      <c r="E223" s="2"/>
      <c r="F223" s="2"/>
      <c r="G223" s="2"/>
      <c r="H223" s="2"/>
      <c r="I223" s="2"/>
      <c r="J223" s="2">
        <v>1100000</v>
      </c>
    </row>
    <row r="225" spans="1:10" x14ac:dyDescent="0.25">
      <c r="A225" s="7" t="s">
        <v>114</v>
      </c>
      <c r="B225" s="7"/>
      <c r="C225" s="7"/>
      <c r="D225" s="7"/>
      <c r="E225" s="7"/>
      <c r="F225" s="7"/>
      <c r="G225" s="7"/>
      <c r="H225" s="7"/>
      <c r="I225" s="7"/>
      <c r="J225" s="7">
        <v>1100000</v>
      </c>
    </row>
    <row r="226" spans="1:10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</row>
    <row r="227" spans="1:10" x14ac:dyDescent="0.25">
      <c r="A227" s="2" t="s">
        <v>116</v>
      </c>
    </row>
    <row r="228" spans="1:10" x14ac:dyDescent="0.25">
      <c r="A228" s="6" t="s">
        <v>115</v>
      </c>
      <c r="B228" s="6"/>
      <c r="C228" s="6"/>
      <c r="D228" s="6"/>
      <c r="E228" s="6"/>
      <c r="F228" s="6"/>
      <c r="G228" s="6"/>
      <c r="H228" s="6"/>
      <c r="I228" s="6"/>
      <c r="J228" s="6">
        <f>SUM(J45:J45)</f>
        <v>11791574</v>
      </c>
    </row>
    <row r="229" spans="1:10" x14ac:dyDescent="0.25">
      <c r="A229" s="5" t="s">
        <v>106</v>
      </c>
      <c r="B229" s="5"/>
      <c r="C229" s="5"/>
      <c r="D229" s="5"/>
      <c r="E229" s="5"/>
      <c r="F229" s="5"/>
      <c r="G229" s="5"/>
      <c r="H229" s="5"/>
      <c r="I229" s="5"/>
      <c r="J229" s="5">
        <f>SUM(J218:J218)</f>
        <v>12891574</v>
      </c>
    </row>
    <row r="230" spans="1:10" x14ac:dyDescent="0.25">
      <c r="A230" s="7" t="s">
        <v>114</v>
      </c>
      <c r="B230" s="7"/>
      <c r="C230" s="7"/>
      <c r="D230" s="7"/>
      <c r="E230" s="7"/>
      <c r="F230" s="7"/>
      <c r="G230" s="7"/>
      <c r="H230" s="7"/>
      <c r="I230" s="7"/>
      <c r="J230" s="7">
        <f>SUM(J225:J225)</f>
        <v>1100000</v>
      </c>
    </row>
    <row r="232" spans="1:10" x14ac:dyDescent="0.25">
      <c r="A232" t="s">
        <v>117</v>
      </c>
    </row>
    <row r="234" spans="1:10" x14ac:dyDescent="0.25">
      <c r="A234" t="s">
        <v>118</v>
      </c>
    </row>
    <row r="236" spans="1:10" x14ac:dyDescent="0.25">
      <c r="A236" s="2" t="s">
        <v>119</v>
      </c>
      <c r="B236" s="2"/>
      <c r="H236" s="2" t="s">
        <v>120</v>
      </c>
      <c r="I236" s="2"/>
    </row>
  </sheetData>
  <pageMargins left="0.23622047244094491" right="0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2018-03-08T07:12:59Z</cp:lastPrinted>
  <dcterms:created xsi:type="dcterms:W3CDTF">2015-02-19T07:40:45Z</dcterms:created>
  <dcterms:modified xsi:type="dcterms:W3CDTF">2018-03-12T07:37:26Z</dcterms:modified>
</cp:coreProperties>
</file>